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2930" windowHeight="62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I5" i="1" l="1"/>
  <c r="I10" i="1"/>
  <c r="I13" i="1"/>
  <c r="I17" i="1"/>
  <c r="I26" i="1"/>
  <c r="I33" i="1"/>
  <c r="I39" i="1"/>
  <c r="I46" i="1"/>
  <c r="H50" i="1"/>
  <c r="J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I14" i="2"/>
  <c r="I13" i="2"/>
  <c r="K13" i="2" s="1"/>
  <c r="K12" i="2"/>
  <c r="I12" i="2"/>
  <c r="K11" i="2"/>
  <c r="K10" i="2"/>
  <c r="K9" i="2"/>
  <c r="K8" i="2"/>
  <c r="K7" i="2"/>
  <c r="K6" i="2"/>
  <c r="K5" i="2"/>
  <c r="K4" i="2"/>
  <c r="K3" i="2"/>
  <c r="K40" i="2" l="1"/>
  <c r="K41" i="2" s="1"/>
</calcChain>
</file>

<file path=xl/sharedStrings.xml><?xml version="1.0" encoding="utf-8"?>
<sst xmlns="http://schemas.openxmlformats.org/spreadsheetml/2006/main" count="196" uniqueCount="88">
  <si>
    <t>Sửa chữa phòng thanh tra</t>
  </si>
  <si>
    <t>Cọ</t>
  </si>
  <si>
    <t>Cái</t>
  </si>
  <si>
    <t>Bàn chải sắt</t>
  </si>
  <si>
    <t>Ổ cấm</t>
  </si>
  <si>
    <t>Đế nổi</t>
  </si>
  <si>
    <t>Dây diện</t>
  </si>
  <si>
    <t>cuộn</t>
  </si>
  <si>
    <t>Đèn phi lip</t>
  </si>
  <si>
    <t xml:space="preserve">Về việc quét vôi lối đi, chậu hoa, gốc cây trên sân trường </t>
  </si>
  <si>
    <t>Vôi nước</t>
  </si>
  <si>
    <t>Thùng</t>
  </si>
  <si>
    <t>Chổi đót</t>
  </si>
  <si>
    <t>Kg</t>
  </si>
  <si>
    <t>sửa chữa thiết bị đèn bảo vệ lối đi và vòng rào trường</t>
  </si>
  <si>
    <t xml:space="preserve">Bóng đèn Compact </t>
  </si>
  <si>
    <t>Bóng</t>
  </si>
  <si>
    <t>Đui đèn</t>
  </si>
  <si>
    <t>Bộ</t>
  </si>
  <si>
    <t>Đui đèn sứ</t>
  </si>
  <si>
    <t xml:space="preserve">Thang tre </t>
  </si>
  <si>
    <t>Cây</t>
  </si>
  <si>
    <t xml:space="preserve">Về việc sửa chữa trám trét các chổ bê tong bị vỡ trên sân trường </t>
  </si>
  <si>
    <t>Xi măng</t>
  </si>
  <si>
    <t>Bao</t>
  </si>
  <si>
    <t>Cát</t>
  </si>
  <si>
    <t>xe</t>
  </si>
  <si>
    <t>Đá mi</t>
  </si>
  <si>
    <t xml:space="preserve">sơn bảng thông báo cổng chính </t>
  </si>
  <si>
    <t>Sơn nhủ đồng</t>
  </si>
  <si>
    <t>Sơn dầu màu gổ</t>
  </si>
  <si>
    <t>Cọ 3F</t>
  </si>
  <si>
    <t>Đèn 1.2m MPE 40W</t>
  </si>
  <si>
    <t xml:space="preserve">Vợt </t>
  </si>
  <si>
    <t>Quạt hút</t>
  </si>
  <si>
    <t>Ổ khóa</t>
  </si>
  <si>
    <t>Xăng</t>
  </si>
  <si>
    <t>Lìt</t>
  </si>
  <si>
    <t xml:space="preserve">Về việc lắp đặt đèn pha sáng bảng hiệu của trung tâm Ngoại ngữ - Tin học </t>
  </si>
  <si>
    <t>Đèn pha Metal Sulimas 150W</t>
  </si>
  <si>
    <t>Dây diện 2.5mm2</t>
  </si>
  <si>
    <t>m</t>
  </si>
  <si>
    <t>Ống điện ruột gà</t>
  </si>
  <si>
    <t>CB 25A 1pha</t>
  </si>
  <si>
    <t>Hộp điện</t>
  </si>
  <si>
    <t>Sơng nước vách tường khu A</t>
  </si>
  <si>
    <t>Sơn nước Maxilite (18l)</t>
  </si>
  <si>
    <t>Sơn nước Maxilite (5l)</t>
  </si>
  <si>
    <t>Bột trét</t>
  </si>
  <si>
    <t>Con lăn sơn Việt Mỹ</t>
  </si>
  <si>
    <t>Sơn nước Nero</t>
  </si>
  <si>
    <t>Dây VGA (10m)</t>
  </si>
  <si>
    <t>Sợi</t>
  </si>
  <si>
    <t>23/01/2015</t>
  </si>
  <si>
    <t>Sửa chửa thiết bị và tổng vệ sinh trong toán trường</t>
  </si>
  <si>
    <t>Tăng pho</t>
  </si>
  <si>
    <t>Bóng đèn cao áp</t>
  </si>
  <si>
    <t>Phú</t>
  </si>
  <si>
    <t>Ngày</t>
  </si>
  <si>
    <t>STT</t>
  </si>
  <si>
    <t>Tên Công việc</t>
  </si>
  <si>
    <t>Diễn giãi</t>
  </si>
  <si>
    <t>SLg</t>
  </si>
  <si>
    <t>Đơn giá</t>
  </si>
  <si>
    <t>Báo giá</t>
  </si>
  <si>
    <t>Thành tiền</t>
  </si>
  <si>
    <t>Cộng</t>
  </si>
  <si>
    <t>Đvt</t>
  </si>
  <si>
    <t>Tổng cộng</t>
  </si>
  <si>
    <t>Kg-2</t>
  </si>
  <si>
    <t>Kg  3</t>
  </si>
  <si>
    <t>Kg   1</t>
  </si>
  <si>
    <t>Thùng100</t>
  </si>
  <si>
    <t>Sửa chữa thiết bị đèn bảo vệ lối đi và vòng rào trường</t>
  </si>
  <si>
    <t xml:space="preserve">Sơn bảng thông báo cổng chính </t>
  </si>
  <si>
    <t>Sơn nước vách tường khu A</t>
  </si>
  <si>
    <t>Ghi chú</t>
  </si>
  <si>
    <t xml:space="preserve">Kg  </t>
  </si>
  <si>
    <t xml:space="preserve">Kg   </t>
  </si>
  <si>
    <t>Xe</t>
  </si>
  <si>
    <t>Cuộn</t>
  </si>
  <si>
    <t>VẬT TƯ SỬA CHỮA</t>
  </si>
  <si>
    <t>Ngày 14 tháng 03 năm 2015</t>
  </si>
  <si>
    <t>Phòng QTCSVC</t>
  </si>
  <si>
    <t>Phòng QTCSVS</t>
  </si>
  <si>
    <t>Lê Quang Liêm</t>
  </si>
  <si>
    <t xml:space="preserve">                                     Nhận</t>
  </si>
  <si>
    <t xml:space="preserve">                         Nguyễn Trọng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</si>
</sst>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dd/mm/yy;@"/>
  </numFmts>
  <fonts count="11" x14ac:knownFonts="1">
    <font>
      <sz val="11"/>
      <color theme="1"/>
      <name val="Calibri"/>
      <family val="2"/>
      <scheme val="minor"/>
    </font>
    <font>
      <sz val="12"/>
      <name val="VNI-Times"/>
    </font>
    <font>
      <sz val="10"/>
      <name val="VNI-Times"/>
    </font>
    <font>
      <sz val="9"/>
      <color rgb="FFFF0000"/>
      <name val="Times New Roman"/>
      <family val="1"/>
    </font>
    <font>
      <u/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sz val="9"/>
      <color theme="1"/>
      <name val="Calibri"/>
      <family val="2"/>
      <scheme val="minor"/>
    </font>
    <font>
      <sz val="9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5">
    <xf numFmtId="0" fontId="0" fillId="0" borderId="0" xfId="0"/>
    <xf numFmtId="164" fontId="3" fillId="0" borderId="1" xfId="2" applyNumberFormat="1" applyFont="1" applyBorder="1"/>
    <xf numFmtId="164" fontId="3" fillId="0" borderId="1" xfId="6" applyNumberFormat="1" applyFont="1" applyBorder="1"/>
    <xf numFmtId="164" fontId="3" fillId="0" borderId="1" xfId="8" applyNumberFormat="1" applyFont="1" applyFill="1" applyBorder="1"/>
    <xf numFmtId="164" fontId="3" fillId="2" borderId="1" xfId="10" applyNumberFormat="1" applyFont="1" applyFill="1" applyBorder="1"/>
    <xf numFmtId="165" fontId="3" fillId="0" borderId="1" xfId="4" applyNumberFormat="1" applyFont="1" applyFill="1" applyBorder="1" applyAlignment="1">
      <alignment horizontal="center" vertical="justify"/>
    </xf>
    <xf numFmtId="164" fontId="3" fillId="2" borderId="1" xfId="9" applyNumberFormat="1" applyFont="1" applyFill="1" applyBorder="1"/>
    <xf numFmtId="0" fontId="4" fillId="0" borderId="1" xfId="1" applyFont="1" applyFill="1" applyBorder="1"/>
    <xf numFmtId="164" fontId="3" fillId="0" borderId="1" xfId="7" applyNumberFormat="1" applyFont="1" applyBorder="1"/>
    <xf numFmtId="41" fontId="3" fillId="0" borderId="1" xfId="3" applyFont="1" applyFill="1" applyBorder="1" applyAlignment="1">
      <alignment horizontal="center" vertical="justify"/>
    </xf>
    <xf numFmtId="164" fontId="3" fillId="2" borderId="1" xfId="11" applyNumberFormat="1" applyFont="1" applyFill="1" applyBorder="1"/>
    <xf numFmtId="0" fontId="3" fillId="0" borderId="1" xfId="1" applyFont="1" applyFill="1" applyBorder="1"/>
    <xf numFmtId="41" fontId="3" fillId="0" borderId="1" xfId="3" applyNumberFormat="1" applyFont="1" applyFill="1" applyBorder="1" applyAlignment="1">
      <alignment horizontal="center" vertical="justify"/>
    </xf>
    <xf numFmtId="165" fontId="3" fillId="0" borderId="1" xfId="4" applyNumberFormat="1" applyFont="1" applyBorder="1" applyAlignment="1">
      <alignment horizontal="center" vertical="justify"/>
    </xf>
    <xf numFmtId="41" fontId="3" fillId="0" borderId="1" xfId="3" applyFont="1" applyBorder="1" applyAlignment="1">
      <alignment horizontal="center" vertical="justify"/>
    </xf>
    <xf numFmtId="0" fontId="4" fillId="2" borderId="1" xfId="1" applyFont="1" applyFill="1" applyBorder="1"/>
    <xf numFmtId="0" fontId="3" fillId="2" borderId="1" xfId="1" applyFont="1" applyFill="1" applyBorder="1"/>
    <xf numFmtId="41" fontId="3" fillId="0" borderId="1" xfId="3" applyNumberFormat="1" applyFont="1" applyBorder="1" applyAlignment="1">
      <alignment horizontal="center" vertical="justify"/>
    </xf>
    <xf numFmtId="165" fontId="3" fillId="2" borderId="1" xfId="4" applyNumberFormat="1" applyFont="1" applyFill="1" applyBorder="1" applyAlignment="1">
      <alignment horizontal="center" vertical="justify"/>
    </xf>
    <xf numFmtId="41" fontId="3" fillId="2" borderId="1" xfId="3" applyFont="1" applyFill="1" applyBorder="1" applyAlignment="1">
      <alignment horizontal="center" vertical="justify"/>
    </xf>
    <xf numFmtId="41" fontId="3" fillId="2" borderId="1" xfId="3" applyNumberFormat="1" applyFont="1" applyFill="1" applyBorder="1" applyAlignment="1">
      <alignment horizontal="center" vertical="justify"/>
    </xf>
    <xf numFmtId="0" fontId="3" fillId="0" borderId="1" xfId="1" applyFont="1" applyBorder="1"/>
    <xf numFmtId="3" fontId="3" fillId="0" borderId="1" xfId="3" applyNumberFormat="1" applyFont="1" applyBorder="1" applyAlignment="1">
      <alignment horizontal="center"/>
    </xf>
    <xf numFmtId="0" fontId="5" fillId="0" borderId="1" xfId="1" applyFont="1" applyBorder="1"/>
    <xf numFmtId="0" fontId="3" fillId="0" borderId="1" xfId="1" quotePrefix="1" applyFont="1" applyBorder="1"/>
    <xf numFmtId="0" fontId="4" fillId="0" borderId="1" xfId="1" applyFont="1" applyBorder="1"/>
    <xf numFmtId="3" fontId="3" fillId="2" borderId="1" xfId="3" applyNumberFormat="1" applyFont="1" applyFill="1" applyBorder="1" applyAlignment="1">
      <alignment horizontal="center"/>
    </xf>
    <xf numFmtId="41" fontId="3" fillId="2" borderId="1" xfId="1" applyNumberFormat="1" applyFont="1" applyFill="1" applyBorder="1"/>
    <xf numFmtId="0" fontId="6" fillId="0" borderId="0" xfId="0" applyFont="1"/>
    <xf numFmtId="0" fontId="6" fillId="0" borderId="1" xfId="0" applyFont="1" applyBorder="1"/>
    <xf numFmtId="3" fontId="7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/>
    <xf numFmtId="164" fontId="6" fillId="0" borderId="1" xfId="0" applyNumberFormat="1" applyFont="1" applyBorder="1"/>
    <xf numFmtId="41" fontId="9" fillId="0" borderId="1" xfId="0" applyNumberFormat="1" applyFont="1" applyBorder="1"/>
    <xf numFmtId="0" fontId="8" fillId="0" borderId="0" xfId="0" applyFont="1"/>
    <xf numFmtId="0" fontId="6" fillId="0" borderId="1" xfId="0" applyFont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10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Border="1" applyAlignment="1">
      <alignment horizontal="center"/>
    </xf>
  </cellXfs>
  <cellStyles count="13">
    <cellStyle name="Comma [0] 2" xfId="3"/>
    <cellStyle name="Comma 2" xfId="2"/>
    <cellStyle name="Comma 3" xfId="6"/>
    <cellStyle name="Comma 4" xfId="8"/>
    <cellStyle name="Comma 5" xfId="10"/>
    <cellStyle name="Comma 6" xfId="9"/>
    <cellStyle name="Comma 7" xfId="7"/>
    <cellStyle name="Comma 8" xfId="11"/>
    <cellStyle name="Comma 9" xfId="12"/>
    <cellStyle name="Normal" xfId="0" builtinId="0"/>
    <cellStyle name="Normal 2" xfId="1"/>
    <cellStyle name="Normal_Sheet1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Y%20TU%20TRONG%2025.01.2015\CAI%20TAO%20SUA%20CHUA\Danh%20muc%20de%20nghi%20vat%20tu%20(u0111u00E8n,%20su01A1n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al"/>
    </sheetNames>
    <sheetDataSet>
      <sheetData sheetId="0">
        <row r="5">
          <cell r="H5">
            <v>100000</v>
          </cell>
        </row>
        <row r="6">
          <cell r="H6">
            <v>750000</v>
          </cell>
        </row>
        <row r="7">
          <cell r="H7">
            <v>954000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C11" sqref="C11"/>
    </sheetView>
  </sheetViews>
  <sheetFormatPr defaultRowHeight="15" x14ac:dyDescent="0.25"/>
  <cols>
    <col min="1" max="1" width="8.5703125" customWidth="1"/>
    <col min="2" max="2" width="3.7109375" customWidth="1"/>
    <col min="3" max="3" width="48.28515625" customWidth="1"/>
    <col min="4" max="4" width="16.5703125" customWidth="1"/>
    <col min="5" max="5" width="5.5703125" style="39" customWidth="1"/>
    <col min="6" max="6" width="5" style="39" customWidth="1"/>
    <col min="8" max="9" width="11.5703125" bestFit="1" customWidth="1"/>
  </cols>
  <sheetData>
    <row r="1" spans="1:9" ht="22.5" customHeight="1" x14ac:dyDescent="0.25">
      <c r="A1" t="s">
        <v>83</v>
      </c>
      <c r="D1" s="43" t="s">
        <v>82</v>
      </c>
      <c r="E1" s="43"/>
      <c r="F1" s="43"/>
      <c r="G1" s="43"/>
      <c r="H1" s="43"/>
      <c r="I1" s="43"/>
    </row>
    <row r="2" spans="1:9" ht="23.25" x14ac:dyDescent="0.35">
      <c r="A2" s="28"/>
      <c r="B2" s="44" t="s">
        <v>81</v>
      </c>
      <c r="C2" s="44"/>
      <c r="D2" s="44"/>
      <c r="E2" s="44"/>
      <c r="F2" s="44"/>
      <c r="G2" s="44"/>
      <c r="H2" s="44"/>
      <c r="I2" s="44"/>
    </row>
    <row r="3" spans="1:9" ht="23.25" x14ac:dyDescent="0.35">
      <c r="A3" s="28"/>
      <c r="B3" s="41"/>
      <c r="C3" s="41"/>
      <c r="D3" s="41"/>
      <c r="E3" s="41"/>
      <c r="F3" s="41"/>
      <c r="G3" s="41"/>
      <c r="H3" s="41"/>
      <c r="I3" s="41"/>
    </row>
    <row r="4" spans="1:9" s="39" customFormat="1" x14ac:dyDescent="0.25">
      <c r="A4" s="35" t="s">
        <v>58</v>
      </c>
      <c r="B4" s="35" t="s">
        <v>59</v>
      </c>
      <c r="C4" s="35" t="s">
        <v>60</v>
      </c>
      <c r="D4" s="35" t="s">
        <v>61</v>
      </c>
      <c r="E4" s="35" t="s">
        <v>67</v>
      </c>
      <c r="F4" s="35" t="s">
        <v>62</v>
      </c>
      <c r="G4" s="35" t="s">
        <v>63</v>
      </c>
      <c r="H4" s="35" t="s">
        <v>65</v>
      </c>
      <c r="I4" s="35" t="s">
        <v>76</v>
      </c>
    </row>
    <row r="5" spans="1:9" x14ac:dyDescent="0.25">
      <c r="A5" s="5">
        <v>42037</v>
      </c>
      <c r="B5" s="9">
        <v>1</v>
      </c>
      <c r="C5" s="7" t="s">
        <v>73</v>
      </c>
      <c r="D5" s="11"/>
      <c r="E5" s="36"/>
      <c r="F5" s="36"/>
      <c r="G5" s="12"/>
      <c r="H5" s="3"/>
      <c r="I5" s="31">
        <f>SUM(H6:H9)</f>
        <v>3500000</v>
      </c>
    </row>
    <row r="6" spans="1:9" x14ac:dyDescent="0.25">
      <c r="A6" s="5"/>
      <c r="B6" s="9"/>
      <c r="C6" s="7"/>
      <c r="D6" s="11" t="s">
        <v>15</v>
      </c>
      <c r="E6" s="36" t="s">
        <v>16</v>
      </c>
      <c r="F6" s="36">
        <v>10</v>
      </c>
      <c r="G6" s="12">
        <v>232000</v>
      </c>
      <c r="H6" s="3">
        <v>2320000</v>
      </c>
      <c r="I6" s="31"/>
    </row>
    <row r="7" spans="1:9" x14ac:dyDescent="0.25">
      <c r="A7" s="5"/>
      <c r="B7" s="9"/>
      <c r="C7" s="7"/>
      <c r="D7" s="11" t="s">
        <v>17</v>
      </c>
      <c r="E7" s="36" t="s">
        <v>18</v>
      </c>
      <c r="F7" s="36">
        <v>12</v>
      </c>
      <c r="G7" s="12">
        <v>15000</v>
      </c>
      <c r="H7" s="3">
        <v>180000</v>
      </c>
      <c r="I7" s="31"/>
    </row>
    <row r="8" spans="1:9" x14ac:dyDescent="0.25">
      <c r="A8" s="5"/>
      <c r="B8" s="9"/>
      <c r="C8" s="7"/>
      <c r="D8" s="11" t="s">
        <v>19</v>
      </c>
      <c r="E8" s="36" t="s">
        <v>2</v>
      </c>
      <c r="F8" s="36">
        <v>20</v>
      </c>
      <c r="G8" s="12">
        <v>20000</v>
      </c>
      <c r="H8" s="3">
        <v>400000</v>
      </c>
      <c r="I8" s="31"/>
    </row>
    <row r="9" spans="1:9" x14ac:dyDescent="0.25">
      <c r="A9" s="5"/>
      <c r="B9" s="9"/>
      <c r="C9" s="7"/>
      <c r="D9" s="11" t="s">
        <v>20</v>
      </c>
      <c r="E9" s="36" t="s">
        <v>21</v>
      </c>
      <c r="F9" s="36">
        <v>2</v>
      </c>
      <c r="G9" s="12">
        <v>300000</v>
      </c>
      <c r="H9" s="3">
        <v>600000</v>
      </c>
      <c r="I9" s="31"/>
    </row>
    <row r="10" spans="1:9" x14ac:dyDescent="0.25">
      <c r="A10" s="13">
        <v>42037</v>
      </c>
      <c r="B10" s="14">
        <v>2</v>
      </c>
      <c r="C10" s="15" t="s">
        <v>9</v>
      </c>
      <c r="D10" s="16"/>
      <c r="E10" s="37"/>
      <c r="F10" s="37"/>
      <c r="G10" s="17"/>
      <c r="H10" s="2"/>
      <c r="I10" s="31">
        <f>SUM(H11:H12)</f>
        <v>2220000</v>
      </c>
    </row>
    <row r="11" spans="1:9" x14ac:dyDescent="0.25">
      <c r="A11" s="13"/>
      <c r="B11" s="14"/>
      <c r="C11" s="15"/>
      <c r="D11" s="16" t="s">
        <v>10</v>
      </c>
      <c r="E11" s="37" t="s">
        <v>11</v>
      </c>
      <c r="F11" s="37">
        <v>120</v>
      </c>
      <c r="G11" s="17">
        <v>17000</v>
      </c>
      <c r="H11" s="2">
        <v>2040000</v>
      </c>
      <c r="I11" s="31">
        <v>100</v>
      </c>
    </row>
    <row r="12" spans="1:9" x14ac:dyDescent="0.25">
      <c r="A12" s="13"/>
      <c r="B12" s="14"/>
      <c r="C12" s="15"/>
      <c r="D12" s="16" t="s">
        <v>12</v>
      </c>
      <c r="E12" s="37" t="s">
        <v>13</v>
      </c>
      <c r="F12" s="37">
        <v>2</v>
      </c>
      <c r="G12" s="17">
        <v>90000</v>
      </c>
      <c r="H12" s="2">
        <v>180000</v>
      </c>
      <c r="I12" s="31"/>
    </row>
    <row r="13" spans="1:9" x14ac:dyDescent="0.25">
      <c r="A13" s="18">
        <v>42037</v>
      </c>
      <c r="B13" s="19">
        <v>3</v>
      </c>
      <c r="C13" s="15" t="s">
        <v>22</v>
      </c>
      <c r="D13" s="16"/>
      <c r="E13" s="37"/>
      <c r="F13" s="37"/>
      <c r="G13" s="20"/>
      <c r="H13" s="4"/>
      <c r="I13" s="31">
        <f>SUM(H14:H16)</f>
        <v>1590000</v>
      </c>
    </row>
    <row r="14" spans="1:9" x14ac:dyDescent="0.25">
      <c r="A14" s="18"/>
      <c r="B14" s="19"/>
      <c r="C14" s="15"/>
      <c r="D14" s="16" t="s">
        <v>23</v>
      </c>
      <c r="E14" s="37" t="s">
        <v>24</v>
      </c>
      <c r="F14" s="37">
        <v>10</v>
      </c>
      <c r="G14" s="20">
        <v>95000</v>
      </c>
      <c r="H14" s="4">
        <v>950000</v>
      </c>
      <c r="I14" s="31"/>
    </row>
    <row r="15" spans="1:9" x14ac:dyDescent="0.25">
      <c r="A15" s="18"/>
      <c r="B15" s="19"/>
      <c r="C15" s="15"/>
      <c r="D15" s="16" t="s">
        <v>25</v>
      </c>
      <c r="E15" s="37" t="s">
        <v>79</v>
      </c>
      <c r="F15" s="37">
        <v>2</v>
      </c>
      <c r="G15" s="20">
        <v>140000</v>
      </c>
      <c r="H15" s="4">
        <v>280000</v>
      </c>
      <c r="I15" s="31"/>
    </row>
    <row r="16" spans="1:9" x14ac:dyDescent="0.25">
      <c r="A16" s="18"/>
      <c r="B16" s="19"/>
      <c r="C16" s="15"/>
      <c r="D16" s="16" t="s">
        <v>27</v>
      </c>
      <c r="E16" s="37" t="s">
        <v>79</v>
      </c>
      <c r="F16" s="37">
        <v>1</v>
      </c>
      <c r="G16" s="20">
        <v>360000</v>
      </c>
      <c r="H16" s="4">
        <v>360000</v>
      </c>
      <c r="I16" s="31"/>
    </row>
    <row r="17" spans="1:9" x14ac:dyDescent="0.25">
      <c r="A17" s="18">
        <v>42037</v>
      </c>
      <c r="B17" s="19">
        <v>4</v>
      </c>
      <c r="C17" s="15" t="s">
        <v>74</v>
      </c>
      <c r="D17" s="16"/>
      <c r="E17" s="37"/>
      <c r="F17" s="37"/>
      <c r="G17" s="20"/>
      <c r="H17" s="6"/>
      <c r="I17" s="31">
        <f>SUM(H18:H26)</f>
        <v>2594820</v>
      </c>
    </row>
    <row r="18" spans="1:9" x14ac:dyDescent="0.25">
      <c r="A18" s="18"/>
      <c r="B18" s="19"/>
      <c r="C18" s="15"/>
      <c r="D18" s="16" t="s">
        <v>29</v>
      </c>
      <c r="E18" s="37" t="s">
        <v>77</v>
      </c>
      <c r="F18" s="37">
        <v>4</v>
      </c>
      <c r="G18" s="20">
        <v>165000</v>
      </c>
      <c r="H18" s="6">
        <v>660000</v>
      </c>
      <c r="I18" s="31">
        <v>3</v>
      </c>
    </row>
    <row r="19" spans="1:9" x14ac:dyDescent="0.25">
      <c r="A19" s="18"/>
      <c r="B19" s="19"/>
      <c r="C19" s="15"/>
      <c r="D19" s="16" t="s">
        <v>30</v>
      </c>
      <c r="E19" s="37" t="s">
        <v>78</v>
      </c>
      <c r="F19" s="37">
        <v>2</v>
      </c>
      <c r="G19" s="20">
        <v>93500</v>
      </c>
      <c r="H19" s="6">
        <v>187000</v>
      </c>
      <c r="I19" s="31">
        <v>1</v>
      </c>
    </row>
    <row r="20" spans="1:9" x14ac:dyDescent="0.25">
      <c r="A20" s="18"/>
      <c r="B20" s="19"/>
      <c r="C20" s="15"/>
      <c r="D20" s="16" t="s">
        <v>31</v>
      </c>
      <c r="E20" s="37" t="s">
        <v>21</v>
      </c>
      <c r="F20" s="37">
        <v>4</v>
      </c>
      <c r="G20" s="20">
        <v>18000</v>
      </c>
      <c r="H20" s="6">
        <v>72000</v>
      </c>
      <c r="I20" s="31"/>
    </row>
    <row r="21" spans="1:9" x14ac:dyDescent="0.25">
      <c r="A21" s="18"/>
      <c r="B21" s="19"/>
      <c r="C21" s="15"/>
      <c r="D21" s="16" t="s">
        <v>32</v>
      </c>
      <c r="E21" s="37" t="s">
        <v>18</v>
      </c>
      <c r="F21" s="37">
        <v>8</v>
      </c>
      <c r="G21" s="20">
        <v>105000</v>
      </c>
      <c r="H21" s="6">
        <v>840000</v>
      </c>
      <c r="I21" s="31"/>
    </row>
    <row r="22" spans="1:9" x14ac:dyDescent="0.25">
      <c r="A22" s="18"/>
      <c r="B22" s="19"/>
      <c r="C22" s="15"/>
      <c r="D22" s="16" t="s">
        <v>33</v>
      </c>
      <c r="E22" s="37" t="s">
        <v>21</v>
      </c>
      <c r="F22" s="37">
        <v>1</v>
      </c>
      <c r="G22" s="20">
        <v>65000</v>
      </c>
      <c r="H22" s="6">
        <v>65000</v>
      </c>
      <c r="I22" s="31"/>
    </row>
    <row r="23" spans="1:9" x14ac:dyDescent="0.25">
      <c r="A23" s="18"/>
      <c r="B23" s="19"/>
      <c r="C23" s="15"/>
      <c r="D23" s="16" t="s">
        <v>34</v>
      </c>
      <c r="E23" s="37" t="s">
        <v>2</v>
      </c>
      <c r="F23" s="37">
        <v>1</v>
      </c>
      <c r="G23" s="20">
        <v>220000</v>
      </c>
      <c r="H23" s="6">
        <v>220000</v>
      </c>
      <c r="I23" s="31"/>
    </row>
    <row r="24" spans="1:9" x14ac:dyDescent="0.25">
      <c r="A24" s="18"/>
      <c r="B24" s="19"/>
      <c r="C24" s="15"/>
      <c r="D24" s="16" t="s">
        <v>35</v>
      </c>
      <c r="E24" s="37" t="s">
        <v>2</v>
      </c>
      <c r="F24" s="37">
        <v>3</v>
      </c>
      <c r="G24" s="20">
        <v>85000</v>
      </c>
      <c r="H24" s="6">
        <v>255000</v>
      </c>
      <c r="I24" s="31"/>
    </row>
    <row r="25" spans="1:9" x14ac:dyDescent="0.25">
      <c r="A25" s="18"/>
      <c r="B25" s="19"/>
      <c r="C25" s="15"/>
      <c r="D25" s="16" t="s">
        <v>36</v>
      </c>
      <c r="E25" s="37" t="s">
        <v>37</v>
      </c>
      <c r="F25" s="37">
        <v>20</v>
      </c>
      <c r="G25" s="20">
        <v>14791</v>
      </c>
      <c r="H25" s="6">
        <v>295820</v>
      </c>
      <c r="I25" s="31"/>
    </row>
    <row r="26" spans="1:9" x14ac:dyDescent="0.25">
      <c r="A26" s="13">
        <v>42041</v>
      </c>
      <c r="B26" s="14">
        <v>5</v>
      </c>
      <c r="C26" s="21" t="s">
        <v>0</v>
      </c>
      <c r="D26" s="21"/>
      <c r="E26" s="38"/>
      <c r="F26" s="22"/>
      <c r="G26" s="17"/>
      <c r="H26" s="1"/>
      <c r="I26" s="31">
        <f>SUM(H27:H32)</f>
        <v>1792000</v>
      </c>
    </row>
    <row r="27" spans="1:9" x14ac:dyDescent="0.25">
      <c r="A27" s="13"/>
      <c r="B27" s="14"/>
      <c r="C27" s="21"/>
      <c r="D27" s="21" t="s">
        <v>1</v>
      </c>
      <c r="E27" s="38" t="s">
        <v>2</v>
      </c>
      <c r="F27" s="22">
        <v>5</v>
      </c>
      <c r="G27" s="17">
        <v>22000</v>
      </c>
      <c r="H27" s="1">
        <v>110000</v>
      </c>
      <c r="I27" s="31"/>
    </row>
    <row r="28" spans="1:9" s="40" customFormat="1" x14ac:dyDescent="0.25">
      <c r="A28" s="13"/>
      <c r="B28" s="14"/>
      <c r="C28" s="21"/>
      <c r="D28" s="21" t="s">
        <v>3</v>
      </c>
      <c r="E28" s="38" t="s">
        <v>2</v>
      </c>
      <c r="F28" s="22">
        <v>5</v>
      </c>
      <c r="G28" s="17">
        <v>18000</v>
      </c>
      <c r="H28" s="1">
        <v>90000</v>
      </c>
      <c r="I28" s="31"/>
    </row>
    <row r="29" spans="1:9" s="40" customFormat="1" x14ac:dyDescent="0.25">
      <c r="A29" s="13"/>
      <c r="B29" s="14"/>
      <c r="C29" s="21"/>
      <c r="D29" s="21" t="s">
        <v>4</v>
      </c>
      <c r="E29" s="38" t="s">
        <v>2</v>
      </c>
      <c r="F29" s="22">
        <v>16</v>
      </c>
      <c r="G29" s="17">
        <v>44000</v>
      </c>
      <c r="H29" s="1">
        <v>704000</v>
      </c>
      <c r="I29" s="31"/>
    </row>
    <row r="30" spans="1:9" s="40" customFormat="1" x14ac:dyDescent="0.25">
      <c r="A30" s="13"/>
      <c r="B30" s="14"/>
      <c r="C30" s="21"/>
      <c r="D30" s="21" t="s">
        <v>5</v>
      </c>
      <c r="E30" s="38" t="s">
        <v>2</v>
      </c>
      <c r="F30" s="22">
        <v>16</v>
      </c>
      <c r="G30" s="17">
        <v>7000</v>
      </c>
      <c r="H30" s="1">
        <v>112000</v>
      </c>
      <c r="I30" s="31"/>
    </row>
    <row r="31" spans="1:9" s="40" customFormat="1" x14ac:dyDescent="0.25">
      <c r="A31" s="13"/>
      <c r="B31" s="14"/>
      <c r="C31" s="21"/>
      <c r="D31" s="21" t="s">
        <v>6</v>
      </c>
      <c r="E31" s="14" t="s">
        <v>80</v>
      </c>
      <c r="F31" s="22">
        <v>1</v>
      </c>
      <c r="G31" s="17">
        <v>700000</v>
      </c>
      <c r="H31" s="1">
        <v>700000</v>
      </c>
      <c r="I31" s="31"/>
    </row>
    <row r="32" spans="1:9" s="40" customFormat="1" x14ac:dyDescent="0.25">
      <c r="A32" s="13"/>
      <c r="B32" s="14"/>
      <c r="C32" s="21"/>
      <c r="D32" s="24" t="s">
        <v>8</v>
      </c>
      <c r="E32" s="14" t="s">
        <v>2</v>
      </c>
      <c r="F32" s="22">
        <v>2</v>
      </c>
      <c r="G32" s="17">
        <v>38000</v>
      </c>
      <c r="H32" s="1">
        <v>76000</v>
      </c>
      <c r="I32" s="31"/>
    </row>
    <row r="33" spans="1:9" x14ac:dyDescent="0.25">
      <c r="A33" s="13">
        <v>42037</v>
      </c>
      <c r="B33" s="14">
        <v>6</v>
      </c>
      <c r="C33" s="25" t="s">
        <v>38</v>
      </c>
      <c r="D33" s="21"/>
      <c r="E33" s="38"/>
      <c r="F33" s="38"/>
      <c r="G33" s="17"/>
      <c r="H33" s="8"/>
      <c r="I33" s="31">
        <f>SUM(H34:H38)</f>
        <v>2275000</v>
      </c>
    </row>
    <row r="34" spans="1:9" x14ac:dyDescent="0.25">
      <c r="A34" s="13"/>
      <c r="B34" s="14"/>
      <c r="C34" s="25"/>
      <c r="D34" s="21" t="s">
        <v>39</v>
      </c>
      <c r="E34" s="38" t="s">
        <v>18</v>
      </c>
      <c r="F34" s="38">
        <v>2</v>
      </c>
      <c r="G34" s="17">
        <v>820000</v>
      </c>
      <c r="H34" s="8">
        <v>1640000</v>
      </c>
      <c r="I34" s="31"/>
    </row>
    <row r="35" spans="1:9" x14ac:dyDescent="0.25">
      <c r="A35" s="13"/>
      <c r="B35" s="14"/>
      <c r="C35" s="25"/>
      <c r="D35" s="21" t="s">
        <v>40</v>
      </c>
      <c r="E35" s="38" t="s">
        <v>41</v>
      </c>
      <c r="F35" s="38">
        <v>50</v>
      </c>
      <c r="G35" s="17">
        <v>7200</v>
      </c>
      <c r="H35" s="8">
        <v>360000</v>
      </c>
      <c r="I35" s="31"/>
    </row>
    <row r="36" spans="1:9" x14ac:dyDescent="0.25">
      <c r="A36" s="13"/>
      <c r="B36" s="14"/>
      <c r="C36" s="25"/>
      <c r="D36" s="21" t="s">
        <v>42</v>
      </c>
      <c r="E36" s="38" t="s">
        <v>41</v>
      </c>
      <c r="F36" s="38">
        <v>25</v>
      </c>
      <c r="G36" s="17">
        <v>6000</v>
      </c>
      <c r="H36" s="8">
        <v>150000</v>
      </c>
      <c r="I36" s="31"/>
    </row>
    <row r="37" spans="1:9" x14ac:dyDescent="0.25">
      <c r="A37" s="13"/>
      <c r="B37" s="14"/>
      <c r="C37" s="25"/>
      <c r="D37" s="21" t="s">
        <v>43</v>
      </c>
      <c r="E37" s="38" t="s">
        <v>2</v>
      </c>
      <c r="F37" s="38">
        <v>1</v>
      </c>
      <c r="G37" s="17">
        <v>75000</v>
      </c>
      <c r="H37" s="8">
        <v>75000</v>
      </c>
      <c r="I37" s="31"/>
    </row>
    <row r="38" spans="1:9" x14ac:dyDescent="0.25">
      <c r="A38" s="13"/>
      <c r="B38" s="14"/>
      <c r="C38" s="25"/>
      <c r="D38" s="21" t="s">
        <v>44</v>
      </c>
      <c r="E38" s="38" t="s">
        <v>2</v>
      </c>
      <c r="F38" s="38">
        <v>1</v>
      </c>
      <c r="G38" s="17">
        <v>50000</v>
      </c>
      <c r="H38" s="8">
        <v>50000</v>
      </c>
      <c r="I38" s="31"/>
    </row>
    <row r="39" spans="1:9" x14ac:dyDescent="0.25">
      <c r="A39" s="18">
        <v>42037</v>
      </c>
      <c r="B39" s="19">
        <v>7</v>
      </c>
      <c r="C39" s="15" t="s">
        <v>75</v>
      </c>
      <c r="D39" s="16"/>
      <c r="E39" s="37"/>
      <c r="F39" s="37"/>
      <c r="G39" s="20"/>
      <c r="H39" s="10"/>
      <c r="I39" s="31">
        <f>SUM(H40:H45)</f>
        <v>2159000</v>
      </c>
    </row>
    <row r="40" spans="1:9" x14ac:dyDescent="0.25">
      <c r="A40" s="18"/>
      <c r="B40" s="19"/>
      <c r="C40" s="15"/>
      <c r="D40" s="16" t="s">
        <v>46</v>
      </c>
      <c r="E40" s="37" t="s">
        <v>11</v>
      </c>
      <c r="F40" s="37">
        <v>1</v>
      </c>
      <c r="G40" s="20">
        <v>970000</v>
      </c>
      <c r="H40" s="10">
        <v>970000</v>
      </c>
      <c r="I40" s="31"/>
    </row>
    <row r="41" spans="1:9" x14ac:dyDescent="0.25">
      <c r="A41" s="18"/>
      <c r="B41" s="19"/>
      <c r="C41" s="15"/>
      <c r="D41" s="16" t="s">
        <v>47</v>
      </c>
      <c r="E41" s="37" t="s">
        <v>11</v>
      </c>
      <c r="F41" s="37">
        <v>2</v>
      </c>
      <c r="G41" s="20">
        <v>265000</v>
      </c>
      <c r="H41" s="10">
        <v>530000</v>
      </c>
      <c r="I41" s="31"/>
    </row>
    <row r="42" spans="1:9" x14ac:dyDescent="0.25">
      <c r="A42" s="18"/>
      <c r="B42" s="19"/>
      <c r="C42" s="15"/>
      <c r="D42" s="16" t="s">
        <v>48</v>
      </c>
      <c r="E42" s="37" t="s">
        <v>13</v>
      </c>
      <c r="F42" s="37">
        <v>4</v>
      </c>
      <c r="G42" s="20">
        <v>11000</v>
      </c>
      <c r="H42" s="10">
        <v>44000</v>
      </c>
      <c r="I42" s="31">
        <v>2</v>
      </c>
    </row>
    <row r="43" spans="1:9" x14ac:dyDescent="0.25">
      <c r="A43" s="18"/>
      <c r="B43" s="19"/>
      <c r="C43" s="15"/>
      <c r="D43" s="16" t="s">
        <v>49</v>
      </c>
      <c r="E43" s="37" t="s">
        <v>21</v>
      </c>
      <c r="F43" s="37">
        <v>2</v>
      </c>
      <c r="G43" s="20">
        <v>25000</v>
      </c>
      <c r="H43" s="10">
        <v>50000</v>
      </c>
      <c r="I43" s="31"/>
    </row>
    <row r="44" spans="1:9" x14ac:dyDescent="0.25">
      <c r="A44" s="18"/>
      <c r="B44" s="19"/>
      <c r="C44" s="15"/>
      <c r="D44" s="16" t="s">
        <v>50</v>
      </c>
      <c r="E44" s="37" t="s">
        <v>13</v>
      </c>
      <c r="F44" s="37">
        <v>3</v>
      </c>
      <c r="G44" s="20">
        <v>105000</v>
      </c>
      <c r="H44" s="10">
        <v>315000</v>
      </c>
      <c r="I44" s="31"/>
    </row>
    <row r="45" spans="1:9" x14ac:dyDescent="0.25">
      <c r="A45" s="18"/>
      <c r="B45" s="19"/>
      <c r="C45" s="15"/>
      <c r="D45" s="16" t="s">
        <v>51</v>
      </c>
      <c r="E45" s="37" t="s">
        <v>52</v>
      </c>
      <c r="F45" s="37">
        <v>1</v>
      </c>
      <c r="G45" s="20">
        <v>250000</v>
      </c>
      <c r="H45" s="10">
        <v>250000</v>
      </c>
      <c r="I45" s="31"/>
    </row>
    <row r="46" spans="1:9" x14ac:dyDescent="0.25">
      <c r="A46" s="18" t="s">
        <v>53</v>
      </c>
      <c r="B46" s="19">
        <v>8</v>
      </c>
      <c r="C46" s="15" t="s">
        <v>54</v>
      </c>
      <c r="D46" s="16"/>
      <c r="E46" s="37"/>
      <c r="F46" s="37"/>
      <c r="G46" s="20"/>
      <c r="H46" s="10"/>
      <c r="I46" s="31">
        <f>SUM(H47:H49)</f>
        <v>4450000</v>
      </c>
    </row>
    <row r="47" spans="1:9" x14ac:dyDescent="0.25">
      <c r="A47" s="18"/>
      <c r="B47" s="19"/>
      <c r="C47" s="15"/>
      <c r="D47" s="16" t="s">
        <v>55</v>
      </c>
      <c r="E47" s="37" t="s">
        <v>2</v>
      </c>
      <c r="F47" s="37">
        <v>60</v>
      </c>
      <c r="G47" s="20">
        <v>47000</v>
      </c>
      <c r="H47" s="10">
        <v>2820000</v>
      </c>
      <c r="I47" s="31"/>
    </row>
    <row r="48" spans="1:9" s="34" customFormat="1" x14ac:dyDescent="0.25">
      <c r="A48" s="18"/>
      <c r="B48" s="19"/>
      <c r="C48" s="16"/>
      <c r="D48" s="16" t="s">
        <v>17</v>
      </c>
      <c r="E48" s="19" t="s">
        <v>2</v>
      </c>
      <c r="F48" s="26">
        <v>20</v>
      </c>
      <c r="G48" s="20">
        <v>15000</v>
      </c>
      <c r="H48" s="27">
        <v>300000</v>
      </c>
      <c r="I48" s="33"/>
    </row>
    <row r="49" spans="1:9" s="34" customFormat="1" x14ac:dyDescent="0.25">
      <c r="A49" s="13"/>
      <c r="B49" s="14"/>
      <c r="C49" s="21"/>
      <c r="D49" s="21" t="s">
        <v>56</v>
      </c>
      <c r="E49" s="14" t="s">
        <v>2</v>
      </c>
      <c r="F49" s="22">
        <v>7</v>
      </c>
      <c r="G49" s="17">
        <v>190000</v>
      </c>
      <c r="H49" s="27">
        <v>1330000</v>
      </c>
      <c r="I49" s="33"/>
    </row>
    <row r="50" spans="1:9" x14ac:dyDescent="0.25">
      <c r="A50" s="29"/>
      <c r="B50" s="29"/>
      <c r="C50" s="29" t="s">
        <v>68</v>
      </c>
      <c r="D50" s="29"/>
      <c r="E50" s="35"/>
      <c r="F50" s="35"/>
      <c r="G50" s="29"/>
      <c r="H50" s="32">
        <f>SUM(H6:H49)</f>
        <v>20580820</v>
      </c>
      <c r="I50" s="31"/>
    </row>
    <row r="53" spans="1:9" x14ac:dyDescent="0.25">
      <c r="C53" t="s">
        <v>86</v>
      </c>
      <c r="E53" s="42" t="s">
        <v>84</v>
      </c>
      <c r="F53" s="42"/>
      <c r="G53" s="42"/>
      <c r="H53" s="42"/>
      <c r="I53" s="42"/>
    </row>
    <row r="57" spans="1:9" x14ac:dyDescent="0.25">
      <c r="C57" t="s">
        <v>87</v>
      </c>
      <c r="E57" s="42" t="s">
        <v>85</v>
      </c>
      <c r="F57" s="42"/>
      <c r="G57" s="42"/>
      <c r="H57" s="42"/>
      <c r="I57" s="42"/>
    </row>
  </sheetData>
  <mergeCells count="4">
    <mergeCell ref="B2:I2"/>
    <mergeCell ref="D1:I1"/>
    <mergeCell ref="E53:I53"/>
    <mergeCell ref="E57:I5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D10" sqref="D10"/>
    </sheetView>
  </sheetViews>
  <sheetFormatPr defaultRowHeight="15" x14ac:dyDescent="0.25"/>
  <cols>
    <col min="1" max="1" width="9.140625" customWidth="1"/>
    <col min="2" max="2" width="3.7109375" customWidth="1"/>
    <col min="3" max="3" width="23.85546875" customWidth="1"/>
    <col min="4" max="4" width="16.5703125" customWidth="1"/>
    <col min="5" max="5" width="5.5703125" customWidth="1"/>
    <col min="6" max="7" width="5" customWidth="1"/>
    <col min="9" max="9" width="9.140625" style="28"/>
    <col min="10" max="11" width="11.5703125" bestFit="1" customWidth="1"/>
  </cols>
  <sheetData>
    <row r="1" spans="1:11" x14ac:dyDescent="0.25">
      <c r="A1" s="28" t="s">
        <v>57</v>
      </c>
      <c r="B1" s="28"/>
      <c r="C1" s="28"/>
      <c r="D1" s="28"/>
      <c r="E1" s="28"/>
      <c r="F1" s="28"/>
      <c r="G1" s="28"/>
      <c r="H1" s="28"/>
      <c r="J1" s="28"/>
      <c r="K1" s="28"/>
    </row>
    <row r="2" spans="1:11" x14ac:dyDescent="0.25">
      <c r="A2" s="29" t="s">
        <v>58</v>
      </c>
      <c r="B2" s="29" t="s">
        <v>59</v>
      </c>
      <c r="C2" s="29" t="s">
        <v>60</v>
      </c>
      <c r="D2" s="29" t="s">
        <v>61</v>
      </c>
      <c r="E2" s="29" t="s">
        <v>67</v>
      </c>
      <c r="F2" s="29" t="s">
        <v>62</v>
      </c>
      <c r="G2" s="29"/>
      <c r="H2" s="29" t="s">
        <v>63</v>
      </c>
      <c r="I2" s="29" t="s">
        <v>64</v>
      </c>
      <c r="J2" s="29" t="s">
        <v>65</v>
      </c>
      <c r="K2" s="29" t="s">
        <v>66</v>
      </c>
    </row>
    <row r="3" spans="1:11" x14ac:dyDescent="0.25">
      <c r="A3" s="5">
        <v>42037</v>
      </c>
      <c r="B3" s="9">
        <v>1</v>
      </c>
      <c r="C3" s="7" t="s">
        <v>14</v>
      </c>
      <c r="D3" s="11" t="s">
        <v>15</v>
      </c>
      <c r="E3" s="11" t="s">
        <v>16</v>
      </c>
      <c r="F3" s="11">
        <v>10</v>
      </c>
      <c r="G3" s="11">
        <v>10</v>
      </c>
      <c r="H3" s="12">
        <v>232000</v>
      </c>
      <c r="I3" s="12">
        <v>232000</v>
      </c>
      <c r="J3" s="3">
        <v>2320000</v>
      </c>
      <c r="K3" s="31">
        <f>SUM(G3*I3)</f>
        <v>2320000</v>
      </c>
    </row>
    <row r="4" spans="1:11" x14ac:dyDescent="0.25">
      <c r="A4" s="5"/>
      <c r="B4" s="9"/>
      <c r="C4" s="7"/>
      <c r="D4" s="11" t="s">
        <v>17</v>
      </c>
      <c r="E4" s="11" t="s">
        <v>18</v>
      </c>
      <c r="F4" s="11">
        <v>12</v>
      </c>
      <c r="G4" s="11">
        <v>12</v>
      </c>
      <c r="H4" s="12">
        <v>15000</v>
      </c>
      <c r="I4" s="30">
        <v>8000</v>
      </c>
      <c r="J4" s="3">
        <v>180000</v>
      </c>
      <c r="K4" s="31">
        <f t="shared" ref="K4:K39" si="0">SUM(G4*I4)</f>
        <v>96000</v>
      </c>
    </row>
    <row r="5" spans="1:11" x14ac:dyDescent="0.25">
      <c r="A5" s="5"/>
      <c r="B5" s="9"/>
      <c r="C5" s="7"/>
      <c r="D5" s="11" t="s">
        <v>19</v>
      </c>
      <c r="E5" s="11" t="s">
        <v>2</v>
      </c>
      <c r="F5" s="11">
        <v>20</v>
      </c>
      <c r="G5" s="11">
        <v>20</v>
      </c>
      <c r="H5" s="12">
        <v>20000</v>
      </c>
      <c r="I5" s="12">
        <v>20000</v>
      </c>
      <c r="J5" s="3">
        <v>400000</v>
      </c>
      <c r="K5" s="31">
        <f t="shared" si="0"/>
        <v>400000</v>
      </c>
    </row>
    <row r="6" spans="1:11" x14ac:dyDescent="0.25">
      <c r="A6" s="5"/>
      <c r="B6" s="9"/>
      <c r="C6" s="7"/>
      <c r="D6" s="11" t="s">
        <v>20</v>
      </c>
      <c r="E6" s="11" t="s">
        <v>21</v>
      </c>
      <c r="F6" s="11">
        <v>2</v>
      </c>
      <c r="G6" s="11">
        <v>2</v>
      </c>
      <c r="H6" s="12">
        <v>300000</v>
      </c>
      <c r="I6" s="12">
        <v>300000</v>
      </c>
      <c r="J6" s="3">
        <v>600000</v>
      </c>
      <c r="K6" s="31">
        <f t="shared" si="0"/>
        <v>600000</v>
      </c>
    </row>
    <row r="7" spans="1:11" x14ac:dyDescent="0.25">
      <c r="A7" s="13">
        <v>42037</v>
      </c>
      <c r="B7" s="14">
        <v>2</v>
      </c>
      <c r="C7" s="15" t="s">
        <v>9</v>
      </c>
      <c r="D7" s="16" t="s">
        <v>10</v>
      </c>
      <c r="E7" s="16" t="s">
        <v>72</v>
      </c>
      <c r="F7" s="16">
        <v>120</v>
      </c>
      <c r="G7" s="16">
        <v>100</v>
      </c>
      <c r="H7" s="17">
        <v>17000</v>
      </c>
      <c r="I7" s="30">
        <v>17000</v>
      </c>
      <c r="J7" s="2">
        <v>2040000</v>
      </c>
      <c r="K7" s="31">
        <f t="shared" si="0"/>
        <v>1700000</v>
      </c>
    </row>
    <row r="8" spans="1:11" x14ac:dyDescent="0.25">
      <c r="A8" s="13"/>
      <c r="B8" s="14"/>
      <c r="C8" s="15"/>
      <c r="D8" s="16" t="s">
        <v>12</v>
      </c>
      <c r="E8" s="16" t="s">
        <v>13</v>
      </c>
      <c r="F8" s="16">
        <v>2</v>
      </c>
      <c r="G8" s="16">
        <v>2</v>
      </c>
      <c r="H8" s="17">
        <v>90000</v>
      </c>
      <c r="I8" s="30">
        <v>90000</v>
      </c>
      <c r="J8" s="2">
        <v>180000</v>
      </c>
      <c r="K8" s="31">
        <f t="shared" si="0"/>
        <v>180000</v>
      </c>
    </row>
    <row r="9" spans="1:11" x14ac:dyDescent="0.25">
      <c r="A9" s="18">
        <v>42037</v>
      </c>
      <c r="B9" s="19">
        <v>3</v>
      </c>
      <c r="C9" s="15" t="s">
        <v>22</v>
      </c>
      <c r="D9" s="16" t="s">
        <v>23</v>
      </c>
      <c r="E9" s="16" t="s">
        <v>24</v>
      </c>
      <c r="F9" s="16">
        <v>10</v>
      </c>
      <c r="G9" s="16">
        <v>10</v>
      </c>
      <c r="H9" s="20">
        <v>95000</v>
      </c>
      <c r="I9" s="20">
        <v>95000</v>
      </c>
      <c r="J9" s="4">
        <v>950000</v>
      </c>
      <c r="K9" s="31">
        <f t="shared" si="0"/>
        <v>950000</v>
      </c>
    </row>
    <row r="10" spans="1:11" x14ac:dyDescent="0.25">
      <c r="A10" s="18"/>
      <c r="B10" s="19"/>
      <c r="C10" s="15"/>
      <c r="D10" s="16" t="s">
        <v>25</v>
      </c>
      <c r="E10" s="16" t="s">
        <v>26</v>
      </c>
      <c r="F10" s="16">
        <v>2</v>
      </c>
      <c r="G10" s="16">
        <v>2</v>
      </c>
      <c r="H10" s="20">
        <v>140000</v>
      </c>
      <c r="I10" s="20">
        <v>140000</v>
      </c>
      <c r="J10" s="4">
        <v>280000</v>
      </c>
      <c r="K10" s="31">
        <f t="shared" si="0"/>
        <v>280000</v>
      </c>
    </row>
    <row r="11" spans="1:11" x14ac:dyDescent="0.25">
      <c r="A11" s="18"/>
      <c r="B11" s="19"/>
      <c r="C11" s="15"/>
      <c r="D11" s="16" t="s">
        <v>27</v>
      </c>
      <c r="E11" s="16" t="s">
        <v>26</v>
      </c>
      <c r="F11" s="16">
        <v>1</v>
      </c>
      <c r="G11" s="16">
        <v>1</v>
      </c>
      <c r="H11" s="20">
        <v>360000</v>
      </c>
      <c r="I11" s="20">
        <v>360000</v>
      </c>
      <c r="J11" s="4">
        <v>360000</v>
      </c>
      <c r="K11" s="31">
        <f t="shared" si="0"/>
        <v>360000</v>
      </c>
    </row>
    <row r="12" spans="1:11" x14ac:dyDescent="0.25">
      <c r="A12" s="18">
        <v>42037</v>
      </c>
      <c r="B12" s="19">
        <v>4</v>
      </c>
      <c r="C12" s="15" t="s">
        <v>28</v>
      </c>
      <c r="D12" s="16" t="s">
        <v>29</v>
      </c>
      <c r="E12" s="16" t="s">
        <v>70</v>
      </c>
      <c r="F12" s="16">
        <v>4</v>
      </c>
      <c r="G12" s="16">
        <v>3</v>
      </c>
      <c r="H12" s="20">
        <v>165000</v>
      </c>
      <c r="I12" s="30">
        <f>[1]Decal!H6*110%</f>
        <v>825000.00000000012</v>
      </c>
      <c r="J12" s="6">
        <v>660000</v>
      </c>
      <c r="K12" s="31">
        <f t="shared" si="0"/>
        <v>2475000.0000000005</v>
      </c>
    </row>
    <row r="13" spans="1:11" x14ac:dyDescent="0.25">
      <c r="A13" s="18"/>
      <c r="B13" s="19"/>
      <c r="C13" s="15"/>
      <c r="D13" s="16" t="s">
        <v>30</v>
      </c>
      <c r="E13" s="16" t="s">
        <v>71</v>
      </c>
      <c r="F13" s="16">
        <v>2</v>
      </c>
      <c r="G13" s="16">
        <v>1</v>
      </c>
      <c r="H13" s="20">
        <v>93500</v>
      </c>
      <c r="I13" s="30">
        <f>[1]Decal!H7*110%</f>
        <v>1049400</v>
      </c>
      <c r="J13" s="6">
        <v>187000</v>
      </c>
      <c r="K13" s="31">
        <f t="shared" si="0"/>
        <v>1049400</v>
      </c>
    </row>
    <row r="14" spans="1:11" x14ac:dyDescent="0.25">
      <c r="A14" s="18"/>
      <c r="B14" s="19"/>
      <c r="C14" s="15"/>
      <c r="D14" s="16" t="s">
        <v>31</v>
      </c>
      <c r="E14" s="16" t="s">
        <v>21</v>
      </c>
      <c r="F14" s="16">
        <v>4</v>
      </c>
      <c r="G14" s="16">
        <v>4</v>
      </c>
      <c r="H14" s="20">
        <v>18000</v>
      </c>
      <c r="I14" s="30">
        <f>[1]Decal!H5*110%</f>
        <v>110000.00000000001</v>
      </c>
      <c r="J14" s="6">
        <v>72000</v>
      </c>
      <c r="K14" s="31">
        <f t="shared" si="0"/>
        <v>440000.00000000006</v>
      </c>
    </row>
    <row r="15" spans="1:11" x14ac:dyDescent="0.25">
      <c r="A15" s="18"/>
      <c r="B15" s="19"/>
      <c r="C15" s="15"/>
      <c r="D15" s="16" t="s">
        <v>32</v>
      </c>
      <c r="E15" s="16" t="s">
        <v>18</v>
      </c>
      <c r="F15" s="16">
        <v>8</v>
      </c>
      <c r="G15" s="16">
        <v>8</v>
      </c>
      <c r="H15" s="20">
        <v>105000</v>
      </c>
      <c r="I15" s="30">
        <v>105000</v>
      </c>
      <c r="J15" s="6">
        <v>840000</v>
      </c>
      <c r="K15" s="31">
        <f t="shared" si="0"/>
        <v>840000</v>
      </c>
    </row>
    <row r="16" spans="1:11" x14ac:dyDescent="0.25">
      <c r="A16" s="18"/>
      <c r="B16" s="19"/>
      <c r="C16" s="15"/>
      <c r="D16" s="16" t="s">
        <v>33</v>
      </c>
      <c r="E16" s="16" t="s">
        <v>21</v>
      </c>
      <c r="F16" s="16">
        <v>1</v>
      </c>
      <c r="G16" s="16">
        <v>1</v>
      </c>
      <c r="H16" s="20">
        <v>65000</v>
      </c>
      <c r="I16" s="30">
        <v>65000</v>
      </c>
      <c r="J16" s="6">
        <v>65000</v>
      </c>
      <c r="K16" s="31">
        <f t="shared" si="0"/>
        <v>65000</v>
      </c>
    </row>
    <row r="17" spans="1:11" x14ac:dyDescent="0.25">
      <c r="A17" s="18"/>
      <c r="B17" s="19"/>
      <c r="C17" s="15"/>
      <c r="D17" s="16" t="s">
        <v>34</v>
      </c>
      <c r="E17" s="16" t="s">
        <v>2</v>
      </c>
      <c r="F17" s="16">
        <v>1</v>
      </c>
      <c r="G17" s="16">
        <v>1</v>
      </c>
      <c r="H17" s="20">
        <v>220000</v>
      </c>
      <c r="I17" s="30">
        <v>220000</v>
      </c>
      <c r="J17" s="6">
        <v>220000</v>
      </c>
      <c r="K17" s="31">
        <f t="shared" si="0"/>
        <v>220000</v>
      </c>
    </row>
    <row r="18" spans="1:11" x14ac:dyDescent="0.25">
      <c r="A18" s="18"/>
      <c r="B18" s="19"/>
      <c r="C18" s="15"/>
      <c r="D18" s="16" t="s">
        <v>35</v>
      </c>
      <c r="E18" s="16" t="s">
        <v>2</v>
      </c>
      <c r="F18" s="16">
        <v>3</v>
      </c>
      <c r="G18" s="16">
        <v>3</v>
      </c>
      <c r="H18" s="20">
        <v>85000</v>
      </c>
      <c r="I18" s="30">
        <v>85000</v>
      </c>
      <c r="J18" s="6">
        <v>255000</v>
      </c>
      <c r="K18" s="31">
        <f t="shared" si="0"/>
        <v>255000</v>
      </c>
    </row>
    <row r="19" spans="1:11" x14ac:dyDescent="0.25">
      <c r="A19" s="18"/>
      <c r="B19" s="19"/>
      <c r="C19" s="15"/>
      <c r="D19" s="16" t="s">
        <v>36</v>
      </c>
      <c r="E19" s="16" t="s">
        <v>37</v>
      </c>
      <c r="F19" s="16">
        <v>20</v>
      </c>
      <c r="G19" s="16">
        <v>20</v>
      </c>
      <c r="H19" s="20">
        <v>14791</v>
      </c>
      <c r="I19" s="20">
        <v>14791</v>
      </c>
      <c r="J19" s="6">
        <v>295820</v>
      </c>
      <c r="K19" s="31">
        <f t="shared" si="0"/>
        <v>295820</v>
      </c>
    </row>
    <row r="20" spans="1:11" x14ac:dyDescent="0.25">
      <c r="A20" s="13">
        <v>42041</v>
      </c>
      <c r="B20" s="14">
        <v>5</v>
      </c>
      <c r="C20" s="21" t="s">
        <v>0</v>
      </c>
      <c r="D20" s="21" t="s">
        <v>1</v>
      </c>
      <c r="E20" s="21" t="s">
        <v>2</v>
      </c>
      <c r="F20" s="22">
        <v>5</v>
      </c>
      <c r="G20" s="22">
        <v>5</v>
      </c>
      <c r="H20" s="17">
        <v>22000</v>
      </c>
      <c r="I20" s="17">
        <v>22000</v>
      </c>
      <c r="J20" s="1">
        <v>110000</v>
      </c>
      <c r="K20" s="31">
        <f t="shared" si="0"/>
        <v>110000</v>
      </c>
    </row>
    <row r="21" spans="1:11" x14ac:dyDescent="0.25">
      <c r="A21" s="13"/>
      <c r="B21" s="14"/>
      <c r="C21" s="21"/>
      <c r="D21" s="21" t="s">
        <v>3</v>
      </c>
      <c r="E21" s="21" t="s">
        <v>2</v>
      </c>
      <c r="F21" s="22">
        <v>5</v>
      </c>
      <c r="G21" s="22">
        <v>5</v>
      </c>
      <c r="H21" s="17">
        <v>18000</v>
      </c>
      <c r="I21" s="17">
        <v>18000</v>
      </c>
      <c r="J21" s="1">
        <v>90000</v>
      </c>
      <c r="K21" s="31">
        <f t="shared" si="0"/>
        <v>90000</v>
      </c>
    </row>
    <row r="22" spans="1:11" x14ac:dyDescent="0.25">
      <c r="A22" s="13"/>
      <c r="B22" s="14"/>
      <c r="C22" s="21"/>
      <c r="D22" s="21" t="s">
        <v>4</v>
      </c>
      <c r="E22" s="21" t="s">
        <v>2</v>
      </c>
      <c r="F22" s="22">
        <v>16</v>
      </c>
      <c r="G22" s="22">
        <v>16</v>
      </c>
      <c r="H22" s="17">
        <v>44000</v>
      </c>
      <c r="I22" s="17">
        <v>44000</v>
      </c>
      <c r="J22" s="1">
        <v>704000</v>
      </c>
      <c r="K22" s="31">
        <f t="shared" si="0"/>
        <v>704000</v>
      </c>
    </row>
    <row r="23" spans="1:11" x14ac:dyDescent="0.25">
      <c r="A23" s="13"/>
      <c r="B23" s="14"/>
      <c r="C23" s="21"/>
      <c r="D23" s="21" t="s">
        <v>5</v>
      </c>
      <c r="E23" s="21" t="s">
        <v>2</v>
      </c>
      <c r="F23" s="22">
        <v>16</v>
      </c>
      <c r="G23" s="22">
        <v>16</v>
      </c>
      <c r="H23" s="17">
        <v>7000</v>
      </c>
      <c r="I23" s="17">
        <v>7000</v>
      </c>
      <c r="J23" s="1">
        <v>112000</v>
      </c>
      <c r="K23" s="31">
        <f t="shared" si="0"/>
        <v>112000</v>
      </c>
    </row>
    <row r="24" spans="1:11" x14ac:dyDescent="0.25">
      <c r="A24" s="13"/>
      <c r="B24" s="14"/>
      <c r="C24" s="21"/>
      <c r="D24" s="23" t="s">
        <v>6</v>
      </c>
      <c r="E24" s="14" t="s">
        <v>7</v>
      </c>
      <c r="F24" s="22">
        <v>1</v>
      </c>
      <c r="G24" s="22">
        <v>1</v>
      </c>
      <c r="H24" s="17">
        <v>700000</v>
      </c>
      <c r="I24" s="17">
        <v>700000</v>
      </c>
      <c r="J24" s="1">
        <v>700000</v>
      </c>
      <c r="K24" s="31">
        <f t="shared" si="0"/>
        <v>700000</v>
      </c>
    </row>
    <row r="25" spans="1:11" x14ac:dyDescent="0.25">
      <c r="A25" s="13"/>
      <c r="B25" s="14"/>
      <c r="C25" s="21"/>
      <c r="D25" s="24" t="s">
        <v>8</v>
      </c>
      <c r="E25" s="14" t="s">
        <v>2</v>
      </c>
      <c r="F25" s="22">
        <v>2</v>
      </c>
      <c r="G25" s="22">
        <v>2</v>
      </c>
      <c r="H25" s="17">
        <v>38000</v>
      </c>
      <c r="I25" s="17">
        <v>38000</v>
      </c>
      <c r="J25" s="1">
        <v>76000</v>
      </c>
      <c r="K25" s="31">
        <f t="shared" si="0"/>
        <v>76000</v>
      </c>
    </row>
    <row r="26" spans="1:11" x14ac:dyDescent="0.25">
      <c r="A26" s="13">
        <v>42037</v>
      </c>
      <c r="B26" s="14">
        <v>6</v>
      </c>
      <c r="C26" s="25" t="s">
        <v>38</v>
      </c>
      <c r="D26" s="21" t="s">
        <v>39</v>
      </c>
      <c r="E26" s="21" t="s">
        <v>18</v>
      </c>
      <c r="F26" s="21">
        <v>2</v>
      </c>
      <c r="G26" s="21">
        <v>2</v>
      </c>
      <c r="H26" s="17">
        <v>820000</v>
      </c>
      <c r="I26" s="30">
        <v>770000</v>
      </c>
      <c r="J26" s="8">
        <v>1640000</v>
      </c>
      <c r="K26" s="31">
        <f t="shared" si="0"/>
        <v>1540000</v>
      </c>
    </row>
    <row r="27" spans="1:11" x14ac:dyDescent="0.25">
      <c r="A27" s="13"/>
      <c r="B27" s="14"/>
      <c r="C27" s="25"/>
      <c r="D27" s="21" t="s">
        <v>40</v>
      </c>
      <c r="E27" s="21" t="s">
        <v>41</v>
      </c>
      <c r="F27" s="21">
        <v>50</v>
      </c>
      <c r="G27" s="21">
        <v>50</v>
      </c>
      <c r="H27" s="17">
        <v>7200</v>
      </c>
      <c r="I27" s="17">
        <v>7200</v>
      </c>
      <c r="J27" s="8">
        <v>360000</v>
      </c>
      <c r="K27" s="31">
        <f t="shared" si="0"/>
        <v>360000</v>
      </c>
    </row>
    <row r="28" spans="1:11" x14ac:dyDescent="0.25">
      <c r="A28" s="13"/>
      <c r="B28" s="14"/>
      <c r="C28" s="25"/>
      <c r="D28" s="21" t="s">
        <v>42</v>
      </c>
      <c r="E28" s="21" t="s">
        <v>41</v>
      </c>
      <c r="F28" s="21">
        <v>25</v>
      </c>
      <c r="G28" s="21">
        <v>25</v>
      </c>
      <c r="H28" s="17">
        <v>6000</v>
      </c>
      <c r="I28" s="17">
        <v>6000</v>
      </c>
      <c r="J28" s="8">
        <v>150000</v>
      </c>
      <c r="K28" s="31">
        <f t="shared" si="0"/>
        <v>150000</v>
      </c>
    </row>
    <row r="29" spans="1:11" x14ac:dyDescent="0.25">
      <c r="A29" s="13"/>
      <c r="B29" s="14"/>
      <c r="C29" s="25"/>
      <c r="D29" s="21" t="s">
        <v>43</v>
      </c>
      <c r="E29" s="21" t="s">
        <v>2</v>
      </c>
      <c r="F29" s="21">
        <v>1</v>
      </c>
      <c r="G29" s="21">
        <v>1</v>
      </c>
      <c r="H29" s="17">
        <v>75000</v>
      </c>
      <c r="I29" s="17">
        <v>75000</v>
      </c>
      <c r="J29" s="8">
        <v>75000</v>
      </c>
      <c r="K29" s="31">
        <f t="shared" si="0"/>
        <v>75000</v>
      </c>
    </row>
    <row r="30" spans="1:11" x14ac:dyDescent="0.25">
      <c r="A30" s="13"/>
      <c r="B30" s="14"/>
      <c r="C30" s="25"/>
      <c r="D30" s="21" t="s">
        <v>44</v>
      </c>
      <c r="E30" s="21" t="s">
        <v>2</v>
      </c>
      <c r="F30" s="21">
        <v>1</v>
      </c>
      <c r="G30" s="21">
        <v>1</v>
      </c>
      <c r="H30" s="17">
        <v>50000</v>
      </c>
      <c r="I30" s="17">
        <v>50000</v>
      </c>
      <c r="J30" s="8">
        <v>50000</v>
      </c>
      <c r="K30" s="31">
        <f t="shared" si="0"/>
        <v>50000</v>
      </c>
    </row>
    <row r="31" spans="1:11" x14ac:dyDescent="0.25">
      <c r="A31" s="18">
        <v>42037</v>
      </c>
      <c r="B31" s="19">
        <v>7</v>
      </c>
      <c r="C31" s="15" t="s">
        <v>45</v>
      </c>
      <c r="D31" s="16" t="s">
        <v>46</v>
      </c>
      <c r="E31" s="16" t="s">
        <v>11</v>
      </c>
      <c r="F31" s="16">
        <v>1</v>
      </c>
      <c r="G31" s="16">
        <v>1</v>
      </c>
      <c r="H31" s="20">
        <v>970000</v>
      </c>
      <c r="I31" s="30">
        <v>970000</v>
      </c>
      <c r="J31" s="10">
        <v>970000</v>
      </c>
      <c r="K31" s="31">
        <f t="shared" si="0"/>
        <v>970000</v>
      </c>
    </row>
    <row r="32" spans="1:11" x14ac:dyDescent="0.25">
      <c r="A32" s="18"/>
      <c r="B32" s="19"/>
      <c r="C32" s="15"/>
      <c r="D32" s="16" t="s">
        <v>47</v>
      </c>
      <c r="E32" s="16" t="s">
        <v>11</v>
      </c>
      <c r="F32" s="16">
        <v>2</v>
      </c>
      <c r="G32" s="16">
        <v>2</v>
      </c>
      <c r="H32" s="20">
        <v>265000</v>
      </c>
      <c r="I32" s="30">
        <v>265000</v>
      </c>
      <c r="J32" s="10">
        <v>530000</v>
      </c>
      <c r="K32" s="31">
        <f t="shared" si="0"/>
        <v>530000</v>
      </c>
    </row>
    <row r="33" spans="1:11" x14ac:dyDescent="0.25">
      <c r="A33" s="18"/>
      <c r="B33" s="19"/>
      <c r="C33" s="15"/>
      <c r="D33" s="16" t="s">
        <v>48</v>
      </c>
      <c r="E33" s="16" t="s">
        <v>69</v>
      </c>
      <c r="F33" s="16">
        <v>4</v>
      </c>
      <c r="G33" s="16">
        <v>2</v>
      </c>
      <c r="H33" s="20">
        <v>11000</v>
      </c>
      <c r="I33" s="20">
        <v>11000</v>
      </c>
      <c r="J33" s="10">
        <v>44000</v>
      </c>
      <c r="K33" s="31">
        <f t="shared" si="0"/>
        <v>22000</v>
      </c>
    </row>
    <row r="34" spans="1:11" x14ac:dyDescent="0.25">
      <c r="A34" s="18"/>
      <c r="B34" s="19"/>
      <c r="C34" s="15"/>
      <c r="D34" s="16" t="s">
        <v>49</v>
      </c>
      <c r="E34" s="16" t="s">
        <v>21</v>
      </c>
      <c r="F34" s="16">
        <v>2</v>
      </c>
      <c r="G34" s="16">
        <v>2</v>
      </c>
      <c r="H34" s="20">
        <v>25000</v>
      </c>
      <c r="I34" s="30">
        <v>25000</v>
      </c>
      <c r="J34" s="10">
        <v>50000</v>
      </c>
      <c r="K34" s="31">
        <f t="shared" si="0"/>
        <v>50000</v>
      </c>
    </row>
    <row r="35" spans="1:11" x14ac:dyDescent="0.25">
      <c r="A35" s="18"/>
      <c r="B35" s="19"/>
      <c r="C35" s="15"/>
      <c r="D35" s="16" t="s">
        <v>50</v>
      </c>
      <c r="E35" s="16" t="s">
        <v>13</v>
      </c>
      <c r="F35" s="16">
        <v>3</v>
      </c>
      <c r="G35" s="16">
        <v>3</v>
      </c>
      <c r="H35" s="20">
        <v>105000</v>
      </c>
      <c r="I35" s="30">
        <v>105000</v>
      </c>
      <c r="J35" s="10">
        <v>315000</v>
      </c>
      <c r="K35" s="31">
        <f t="shared" si="0"/>
        <v>315000</v>
      </c>
    </row>
    <row r="36" spans="1:11" x14ac:dyDescent="0.25">
      <c r="A36" s="18"/>
      <c r="B36" s="19"/>
      <c r="C36" s="15"/>
      <c r="D36" s="16" t="s">
        <v>51</v>
      </c>
      <c r="E36" s="16" t="s">
        <v>52</v>
      </c>
      <c r="F36" s="16">
        <v>1</v>
      </c>
      <c r="G36" s="16">
        <v>1</v>
      </c>
      <c r="H36" s="20">
        <v>250000</v>
      </c>
      <c r="I36" s="30">
        <v>250000</v>
      </c>
      <c r="J36" s="10">
        <v>250000</v>
      </c>
      <c r="K36" s="31">
        <f t="shared" si="0"/>
        <v>250000</v>
      </c>
    </row>
    <row r="37" spans="1:11" x14ac:dyDescent="0.25">
      <c r="A37" s="18" t="s">
        <v>53</v>
      </c>
      <c r="B37" s="19">
        <v>8</v>
      </c>
      <c r="C37" s="15" t="s">
        <v>54</v>
      </c>
      <c r="D37" s="16" t="s">
        <v>55</v>
      </c>
      <c r="E37" s="16" t="s">
        <v>2</v>
      </c>
      <c r="F37" s="16">
        <v>60</v>
      </c>
      <c r="G37" s="16">
        <v>60</v>
      </c>
      <c r="H37" s="20">
        <v>47000</v>
      </c>
      <c r="I37" s="30">
        <v>47000</v>
      </c>
      <c r="J37" s="10">
        <v>2820000</v>
      </c>
      <c r="K37" s="31">
        <f t="shared" si="0"/>
        <v>2820000</v>
      </c>
    </row>
    <row r="38" spans="1:11" s="34" customFormat="1" x14ac:dyDescent="0.25">
      <c r="A38" s="18"/>
      <c r="B38" s="19"/>
      <c r="C38" s="16"/>
      <c r="D38" s="16" t="s">
        <v>17</v>
      </c>
      <c r="E38" s="19" t="s">
        <v>2</v>
      </c>
      <c r="F38" s="26">
        <v>20</v>
      </c>
      <c r="G38" s="26">
        <v>20</v>
      </c>
      <c r="H38" s="20">
        <v>15000</v>
      </c>
      <c r="I38" s="20">
        <v>15000</v>
      </c>
      <c r="J38" s="27">
        <v>300000</v>
      </c>
      <c r="K38" s="33">
        <f t="shared" si="0"/>
        <v>300000</v>
      </c>
    </row>
    <row r="39" spans="1:11" s="34" customFormat="1" x14ac:dyDescent="0.25">
      <c r="A39" s="13"/>
      <c r="B39" s="14"/>
      <c r="C39" s="21"/>
      <c r="D39" s="21" t="s">
        <v>56</v>
      </c>
      <c r="E39" s="14" t="s">
        <v>2</v>
      </c>
      <c r="F39" s="22">
        <v>7</v>
      </c>
      <c r="G39" s="22">
        <v>7</v>
      </c>
      <c r="H39" s="17">
        <v>190000</v>
      </c>
      <c r="I39" s="17">
        <v>190000</v>
      </c>
      <c r="J39" s="27">
        <v>1330000</v>
      </c>
      <c r="K39" s="33">
        <f t="shared" si="0"/>
        <v>1330000</v>
      </c>
    </row>
    <row r="40" spans="1:11" x14ac:dyDescent="0.25">
      <c r="A40" s="29"/>
      <c r="B40" s="29"/>
      <c r="C40" s="29" t="s">
        <v>68</v>
      </c>
      <c r="D40" s="29"/>
      <c r="E40" s="29"/>
      <c r="F40" s="29"/>
      <c r="G40" s="29"/>
      <c r="H40" s="29"/>
      <c r="I40" s="29"/>
      <c r="J40" s="32">
        <f>SUM(J3:J39)</f>
        <v>20580820</v>
      </c>
      <c r="K40" s="31">
        <f>SUM(K3:K39)</f>
        <v>23080220</v>
      </c>
    </row>
    <row r="41" spans="1:11" x14ac:dyDescent="0.25">
      <c r="A41" s="29"/>
      <c r="B41" s="29"/>
      <c r="C41" s="29" t="s">
        <v>65</v>
      </c>
      <c r="D41" s="29"/>
      <c r="E41" s="29"/>
      <c r="F41" s="29"/>
      <c r="G41" s="29"/>
      <c r="H41" s="29"/>
      <c r="I41" s="29"/>
      <c r="J41" s="29"/>
      <c r="K41" s="32">
        <f>SUM(J40-K40)</f>
        <v>-2499400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QuangLiem</cp:lastModifiedBy>
  <cp:lastPrinted>2015-03-14T02:33:51Z</cp:lastPrinted>
  <dcterms:created xsi:type="dcterms:W3CDTF">2015-03-13T12:14:41Z</dcterms:created>
  <dcterms:modified xsi:type="dcterms:W3CDTF">2015-03-14T02:34:50Z</dcterms:modified>
</cp:coreProperties>
</file>